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yed masoud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4" i="1"/>
  <c r="D5" i="1"/>
  <c r="I3" i="1" s="1"/>
  <c r="D4" i="1"/>
  <c r="E3" i="1"/>
  <c r="G3" i="1"/>
  <c r="C3" i="1"/>
  <c r="D3" i="1" s="1"/>
  <c r="B16" i="1" l="1"/>
  <c r="H3" i="1" s="1"/>
  <c r="F3" i="1" s="1"/>
  <c r="B17" i="1"/>
</calcChain>
</file>

<file path=xl/sharedStrings.xml><?xml version="1.0" encoding="utf-8"?>
<sst xmlns="http://schemas.openxmlformats.org/spreadsheetml/2006/main" count="27" uniqueCount="27">
  <si>
    <t>کف تا کف</t>
  </si>
  <si>
    <t>ارتفاع تير</t>
  </si>
  <si>
    <t>Lu</t>
  </si>
  <si>
    <t>L0</t>
  </si>
  <si>
    <t>S0</t>
  </si>
  <si>
    <t>قطرکوچک ترين ميلگرد طولي</t>
  </si>
  <si>
    <t>قطر خاموت</t>
  </si>
  <si>
    <t>fy=420</t>
  </si>
  <si>
    <t>حداکثر قطر اسمي سنگدانه</t>
  </si>
  <si>
    <t>fc</t>
  </si>
  <si>
    <t>کاور بتن</t>
  </si>
  <si>
    <t>mm</t>
  </si>
  <si>
    <t>d1</t>
  </si>
  <si>
    <t>d2</t>
  </si>
  <si>
    <t>Vs1</t>
  </si>
  <si>
    <t>Vs2</t>
  </si>
  <si>
    <t>تعداد ساق خاموت در راستاي h</t>
  </si>
  <si>
    <t>تعداد ساق خاموت در راستاي b</t>
  </si>
  <si>
    <t>Av1</t>
  </si>
  <si>
    <t>Av2</t>
  </si>
  <si>
    <t>fy</t>
  </si>
  <si>
    <t>s1</t>
  </si>
  <si>
    <t>s2</t>
  </si>
  <si>
    <t>S final</t>
  </si>
  <si>
    <t>S basic</t>
  </si>
  <si>
    <t xml:space="preserve"> بعد بزرگ مقطع ستون h</t>
  </si>
  <si>
    <t xml:space="preserve"> بعد بزرگ مقطع ستون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</si>
</sst>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0</xdr:row>
      <xdr:rowOff>9525</xdr:rowOff>
    </xdr:from>
    <xdr:to>
      <xdr:col>19</xdr:col>
      <xdr:colOff>113525</xdr:colOff>
      <xdr:row>7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24625" y="9525"/>
          <a:ext cx="6200000" cy="1809750"/>
        </a:xfrm>
        <a:prstGeom prst="rect">
          <a:avLst/>
        </a:prstGeom>
      </xdr:spPr>
    </xdr:pic>
    <xdr:clientData/>
  </xdr:twoCellAnchor>
  <xdr:twoCellAnchor editAs="oneCell">
    <xdr:from>
      <xdr:col>9</xdr:col>
      <xdr:colOff>419100</xdr:colOff>
      <xdr:row>6</xdr:row>
      <xdr:rowOff>76202</xdr:rowOff>
    </xdr:from>
    <xdr:to>
      <xdr:col>18</xdr:col>
      <xdr:colOff>608911</xdr:colOff>
      <xdr:row>16</xdr:row>
      <xdr:rowOff>57150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34200" y="1562102"/>
          <a:ext cx="5676211" cy="2457448"/>
        </a:xfrm>
        <a:prstGeom prst="rect">
          <a:avLst/>
        </a:prstGeom>
      </xdr:spPr>
    </xdr:pic>
    <xdr:clientData/>
  </xdr:twoCellAnchor>
  <xdr:twoCellAnchor editAs="oneCell">
    <xdr:from>
      <xdr:col>10</xdr:col>
      <xdr:colOff>485775</xdr:colOff>
      <xdr:row>16</xdr:row>
      <xdr:rowOff>28575</xdr:rowOff>
    </xdr:from>
    <xdr:to>
      <xdr:col>18</xdr:col>
      <xdr:colOff>485165</xdr:colOff>
      <xdr:row>35</xdr:row>
      <xdr:rowOff>18592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10475" y="3990975"/>
          <a:ext cx="4876190" cy="3666667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</xdr:colOff>
      <xdr:row>7</xdr:row>
      <xdr:rowOff>209550</xdr:rowOff>
    </xdr:from>
    <xdr:to>
      <xdr:col>9</xdr:col>
      <xdr:colOff>542334</xdr:colOff>
      <xdr:row>16</xdr:row>
      <xdr:rowOff>133081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38425" y="2200275"/>
          <a:ext cx="4419009" cy="2152381"/>
        </a:xfrm>
        <a:prstGeom prst="rect">
          <a:avLst/>
        </a:prstGeom>
      </xdr:spPr>
    </xdr:pic>
    <xdr:clientData/>
  </xdr:twoCellAnchor>
  <xdr:twoCellAnchor>
    <xdr:from>
      <xdr:col>10</xdr:col>
      <xdr:colOff>581025</xdr:colOff>
      <xdr:row>2</xdr:row>
      <xdr:rowOff>247650</xdr:rowOff>
    </xdr:from>
    <xdr:to>
      <xdr:col>12</xdr:col>
      <xdr:colOff>219075</xdr:colOff>
      <xdr:row>5</xdr:row>
      <xdr:rowOff>285750</xdr:rowOff>
    </xdr:to>
    <xdr:sp macro="" textlink="">
      <xdr:nvSpPr>
        <xdr:cNvPr id="53" name="Rectangle 52"/>
        <xdr:cNvSpPr/>
      </xdr:nvSpPr>
      <xdr:spPr>
        <a:xfrm>
          <a:off x="7096125" y="752475"/>
          <a:ext cx="857250" cy="981075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rgbClr val="70AD47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28575</xdr:colOff>
      <xdr:row>2</xdr:row>
      <xdr:rowOff>295275</xdr:rowOff>
    </xdr:from>
    <xdr:to>
      <xdr:col>11</xdr:col>
      <xdr:colOff>161924</xdr:colOff>
      <xdr:row>3</xdr:row>
      <xdr:rowOff>123825</xdr:rowOff>
    </xdr:to>
    <xdr:sp macro="" textlink="">
      <xdr:nvSpPr>
        <xdr:cNvPr id="54" name="Flowchart: Connector 53"/>
        <xdr:cNvSpPr/>
      </xdr:nvSpPr>
      <xdr:spPr>
        <a:xfrm flipH="1">
          <a:off x="7153275" y="800100"/>
          <a:ext cx="133349" cy="142875"/>
        </a:xfrm>
        <a:prstGeom prst="flowChartConnector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19050</xdr:colOff>
      <xdr:row>5</xdr:row>
      <xdr:rowOff>133350</xdr:rowOff>
    </xdr:from>
    <xdr:to>
      <xdr:col>11</xdr:col>
      <xdr:colOff>152399</xdr:colOff>
      <xdr:row>5</xdr:row>
      <xdr:rowOff>276225</xdr:rowOff>
    </xdr:to>
    <xdr:sp macro="" textlink="">
      <xdr:nvSpPr>
        <xdr:cNvPr id="55" name="Flowchart: Connector 54"/>
        <xdr:cNvSpPr/>
      </xdr:nvSpPr>
      <xdr:spPr>
        <a:xfrm flipH="1">
          <a:off x="7143750" y="1581150"/>
          <a:ext cx="133349" cy="142875"/>
        </a:xfrm>
        <a:prstGeom prst="flowChartConnector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66675</xdr:colOff>
      <xdr:row>2</xdr:row>
      <xdr:rowOff>276225</xdr:rowOff>
    </xdr:from>
    <xdr:to>
      <xdr:col>12</xdr:col>
      <xdr:colOff>200024</xdr:colOff>
      <xdr:row>3</xdr:row>
      <xdr:rowOff>104775</xdr:rowOff>
    </xdr:to>
    <xdr:sp macro="" textlink="">
      <xdr:nvSpPr>
        <xdr:cNvPr id="56" name="Flowchart: Connector 55"/>
        <xdr:cNvSpPr/>
      </xdr:nvSpPr>
      <xdr:spPr>
        <a:xfrm flipH="1">
          <a:off x="7800975" y="781050"/>
          <a:ext cx="133349" cy="142875"/>
        </a:xfrm>
        <a:prstGeom prst="flowChartConnector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66675</xdr:colOff>
      <xdr:row>5</xdr:row>
      <xdr:rowOff>114300</xdr:rowOff>
    </xdr:from>
    <xdr:to>
      <xdr:col>12</xdr:col>
      <xdr:colOff>200024</xdr:colOff>
      <xdr:row>5</xdr:row>
      <xdr:rowOff>257175</xdr:rowOff>
    </xdr:to>
    <xdr:sp macro="" textlink="">
      <xdr:nvSpPr>
        <xdr:cNvPr id="57" name="Flowchart: Connector 56"/>
        <xdr:cNvSpPr/>
      </xdr:nvSpPr>
      <xdr:spPr>
        <a:xfrm flipH="1">
          <a:off x="7800975" y="1562100"/>
          <a:ext cx="133349" cy="142875"/>
        </a:xfrm>
        <a:prstGeom prst="flowChartConnector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76200</xdr:colOff>
      <xdr:row>4</xdr:row>
      <xdr:rowOff>66675</xdr:rowOff>
    </xdr:from>
    <xdr:to>
      <xdr:col>12</xdr:col>
      <xdr:colOff>209549</xdr:colOff>
      <xdr:row>4</xdr:row>
      <xdr:rowOff>209550</xdr:rowOff>
    </xdr:to>
    <xdr:sp macro="" textlink="">
      <xdr:nvSpPr>
        <xdr:cNvPr id="58" name="Flowchart: Connector 57"/>
        <xdr:cNvSpPr/>
      </xdr:nvSpPr>
      <xdr:spPr>
        <a:xfrm flipH="1">
          <a:off x="7810500" y="1200150"/>
          <a:ext cx="133349" cy="142875"/>
        </a:xfrm>
        <a:prstGeom prst="flowChartConnector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4</xdr:row>
      <xdr:rowOff>66675</xdr:rowOff>
    </xdr:from>
    <xdr:to>
      <xdr:col>11</xdr:col>
      <xdr:colOff>133349</xdr:colOff>
      <xdr:row>4</xdr:row>
      <xdr:rowOff>209550</xdr:rowOff>
    </xdr:to>
    <xdr:sp macro="" textlink="">
      <xdr:nvSpPr>
        <xdr:cNvPr id="59" name="Flowchart: Connector 58"/>
        <xdr:cNvSpPr/>
      </xdr:nvSpPr>
      <xdr:spPr>
        <a:xfrm flipH="1">
          <a:off x="7124700" y="1200150"/>
          <a:ext cx="133349" cy="142875"/>
        </a:xfrm>
        <a:prstGeom prst="flowChartConnector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333375</xdr:colOff>
      <xdr:row>5</xdr:row>
      <xdr:rowOff>142875</xdr:rowOff>
    </xdr:from>
    <xdr:to>
      <xdr:col>11</xdr:col>
      <xdr:colOff>466724</xdr:colOff>
      <xdr:row>5</xdr:row>
      <xdr:rowOff>285750</xdr:rowOff>
    </xdr:to>
    <xdr:sp macro="" textlink="">
      <xdr:nvSpPr>
        <xdr:cNvPr id="60" name="Flowchart: Connector 59"/>
        <xdr:cNvSpPr/>
      </xdr:nvSpPr>
      <xdr:spPr>
        <a:xfrm flipH="1">
          <a:off x="7458075" y="1590675"/>
          <a:ext cx="133349" cy="142875"/>
        </a:xfrm>
        <a:prstGeom prst="flowChartConnector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342900</xdr:colOff>
      <xdr:row>2</xdr:row>
      <xdr:rowOff>285750</xdr:rowOff>
    </xdr:from>
    <xdr:to>
      <xdr:col>11</xdr:col>
      <xdr:colOff>476249</xdr:colOff>
      <xdr:row>3</xdr:row>
      <xdr:rowOff>114300</xdr:rowOff>
    </xdr:to>
    <xdr:sp macro="" textlink="">
      <xdr:nvSpPr>
        <xdr:cNvPr id="61" name="Flowchart: Connector 60"/>
        <xdr:cNvSpPr/>
      </xdr:nvSpPr>
      <xdr:spPr>
        <a:xfrm flipH="1">
          <a:off x="7467600" y="790575"/>
          <a:ext cx="133349" cy="142875"/>
        </a:xfrm>
        <a:prstGeom prst="flowChartConnector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3</xdr:col>
      <xdr:colOff>266700</xdr:colOff>
      <xdr:row>5</xdr:row>
      <xdr:rowOff>285750</xdr:rowOff>
    </xdr:from>
    <xdr:to>
      <xdr:col>9</xdr:col>
      <xdr:colOff>18624</xdr:colOff>
      <xdr:row>8</xdr:row>
      <xdr:rowOff>47557</xdr:rowOff>
    </xdr:to>
    <xdr:pic>
      <xdr:nvPicPr>
        <xdr:cNvPr id="62" name="Picture 6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24200" y="1733550"/>
          <a:ext cx="3409524" cy="542857"/>
        </a:xfrm>
        <a:prstGeom prst="rect">
          <a:avLst/>
        </a:prstGeom>
      </xdr:spPr>
    </xdr:pic>
    <xdr:clientData/>
  </xdr:twoCellAnchor>
  <xdr:twoCellAnchor>
    <xdr:from>
      <xdr:col>10</xdr:col>
      <xdr:colOff>590550</xdr:colOff>
      <xdr:row>6</xdr:row>
      <xdr:rowOff>0</xdr:rowOff>
    </xdr:from>
    <xdr:to>
      <xdr:col>12</xdr:col>
      <xdr:colOff>200025</xdr:colOff>
      <xdr:row>6</xdr:row>
      <xdr:rowOff>152400</xdr:rowOff>
    </xdr:to>
    <xdr:sp macro="" textlink="">
      <xdr:nvSpPr>
        <xdr:cNvPr id="63" name="TextBox 62"/>
        <xdr:cNvSpPr txBox="1"/>
      </xdr:nvSpPr>
      <xdr:spPr>
        <a:xfrm>
          <a:off x="7715250" y="1762125"/>
          <a:ext cx="8286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solidFill>
                <a:srgbClr val="FF0000"/>
              </a:solidFill>
            </a:rPr>
            <a:t>b</a:t>
          </a:r>
        </a:p>
      </xdr:txBody>
    </xdr:sp>
    <xdr:clientData/>
  </xdr:twoCellAnchor>
  <xdr:twoCellAnchor>
    <xdr:from>
      <xdr:col>10</xdr:col>
      <xdr:colOff>361950</xdr:colOff>
      <xdr:row>2</xdr:row>
      <xdr:rowOff>257175</xdr:rowOff>
    </xdr:from>
    <xdr:to>
      <xdr:col>10</xdr:col>
      <xdr:colOff>504825</xdr:colOff>
      <xdr:row>5</xdr:row>
      <xdr:rowOff>276225</xdr:rowOff>
    </xdr:to>
    <xdr:sp macro="" textlink="">
      <xdr:nvSpPr>
        <xdr:cNvPr id="64" name="TextBox 63"/>
        <xdr:cNvSpPr txBox="1"/>
      </xdr:nvSpPr>
      <xdr:spPr>
        <a:xfrm>
          <a:off x="7486650" y="762000"/>
          <a:ext cx="142875" cy="962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>
              <a:solidFill>
                <a:srgbClr val="FF0000"/>
              </a:solidFill>
            </a:rPr>
            <a:t>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zoomScaleNormal="100" workbookViewId="0">
      <selection activeCell="B7" sqref="B7"/>
    </sheetView>
  </sheetViews>
  <sheetFormatPr defaultRowHeight="15" x14ac:dyDescent="0.25"/>
  <cols>
    <col min="1" max="1" width="24.5703125" customWidth="1"/>
  </cols>
  <sheetData>
    <row r="1" spans="1:9" ht="20.100000000000001" customHeight="1" x14ac:dyDescent="0.25">
      <c r="A1" s="2"/>
      <c r="B1" s="3" t="s">
        <v>11</v>
      </c>
      <c r="C1" s="2"/>
      <c r="D1" s="2"/>
      <c r="E1" s="2" t="s">
        <v>7</v>
      </c>
      <c r="F1" s="2"/>
      <c r="G1" s="2"/>
      <c r="H1" s="2"/>
    </row>
    <row r="2" spans="1:9" ht="20.100000000000001" customHeight="1" x14ac:dyDescent="0.25">
      <c r="A2" s="1" t="s">
        <v>0</v>
      </c>
      <c r="B2" s="7">
        <v>3400</v>
      </c>
      <c r="C2" s="3" t="s">
        <v>2</v>
      </c>
      <c r="D2" s="4" t="s">
        <v>3</v>
      </c>
      <c r="E2" s="6" t="s">
        <v>4</v>
      </c>
      <c r="F2" s="5" t="s">
        <v>23</v>
      </c>
      <c r="G2" s="3" t="s">
        <v>24</v>
      </c>
      <c r="H2" s="3" t="s">
        <v>21</v>
      </c>
      <c r="I2" s="3" t="s">
        <v>22</v>
      </c>
    </row>
    <row r="3" spans="1:9" ht="20.100000000000001" customHeight="1" x14ac:dyDescent="0.25">
      <c r="A3" s="1" t="s">
        <v>1</v>
      </c>
      <c r="B3" s="7">
        <v>400</v>
      </c>
      <c r="C3" s="8">
        <f>B2-B3</f>
        <v>3000</v>
      </c>
      <c r="D3" s="4">
        <f>MAX(C3/6,MAX(B4:B5),450)</f>
        <v>500</v>
      </c>
      <c r="E3" s="6">
        <f>MIN(8*B6,200,0.5*MIN(B4:B5))</f>
        <v>160</v>
      </c>
      <c r="F3" s="5">
        <f>MIN(G3:I3)</f>
        <v>142.5</v>
      </c>
      <c r="G3" s="8">
        <f>MIN(16*B6,48*B7,MIN(B4:B5))</f>
        <v>320</v>
      </c>
      <c r="H3" s="8">
        <f>IF(B16&lt;=0.33*SQRT(B9)*B5*D4, MIN(D4/2,600 ), MIN(D4/4,300))</f>
        <v>142.5</v>
      </c>
      <c r="I3" s="8">
        <f>IF(C17&lt;=0.33*SQRT(B9)*B4*D5, MIN(D5/2,600 ), MIN(D5/4,300))</f>
        <v>142.5</v>
      </c>
    </row>
    <row r="4" spans="1:9" ht="20.100000000000001" customHeight="1" x14ac:dyDescent="0.25">
      <c r="A4" s="1" t="s">
        <v>25</v>
      </c>
      <c r="B4" s="7">
        <v>350</v>
      </c>
      <c r="C4" s="3" t="s">
        <v>12</v>
      </c>
      <c r="D4" s="8">
        <f>B4-B11-B7-B6/2</f>
        <v>285</v>
      </c>
      <c r="E4" s="2"/>
      <c r="F4" s="2"/>
      <c r="G4" s="2"/>
      <c r="H4" s="2"/>
    </row>
    <row r="5" spans="1:9" ht="20.100000000000001" customHeight="1" x14ac:dyDescent="0.25">
      <c r="A5" s="1" t="s">
        <v>26</v>
      </c>
      <c r="B5" s="7">
        <v>350</v>
      </c>
      <c r="C5" s="3" t="s">
        <v>13</v>
      </c>
      <c r="D5" s="8">
        <f>B5-B11-B7-B6/2</f>
        <v>285</v>
      </c>
      <c r="E5" s="2"/>
      <c r="F5" s="2"/>
      <c r="G5" s="2"/>
      <c r="H5" s="2"/>
    </row>
    <row r="6" spans="1:9" ht="20.100000000000001" customHeight="1" x14ac:dyDescent="0.25">
      <c r="A6" s="1" t="s">
        <v>5</v>
      </c>
      <c r="B6" s="7">
        <v>20</v>
      </c>
      <c r="C6" s="2"/>
      <c r="D6" s="2"/>
      <c r="E6" s="2"/>
      <c r="F6" s="2"/>
      <c r="G6" s="2"/>
      <c r="H6" s="2"/>
    </row>
    <row r="7" spans="1:9" ht="20.100000000000001" customHeight="1" x14ac:dyDescent="0.25">
      <c r="A7" s="1" t="s">
        <v>6</v>
      </c>
      <c r="B7" s="3">
        <v>10</v>
      </c>
      <c r="C7" s="2"/>
      <c r="D7" s="2"/>
      <c r="E7" s="2"/>
      <c r="F7" s="2"/>
      <c r="G7" s="2"/>
      <c r="H7" s="2"/>
    </row>
    <row r="8" spans="1:9" ht="20.100000000000001" customHeight="1" x14ac:dyDescent="0.25">
      <c r="A8" s="1" t="s">
        <v>8</v>
      </c>
      <c r="B8" s="3"/>
      <c r="C8" s="2"/>
      <c r="D8" s="2"/>
      <c r="E8" s="2"/>
      <c r="F8" s="2"/>
      <c r="G8" s="2"/>
      <c r="H8" s="2"/>
    </row>
    <row r="9" spans="1:9" ht="20.100000000000001" customHeight="1" x14ac:dyDescent="0.25">
      <c r="A9" s="3" t="s">
        <v>9</v>
      </c>
      <c r="B9" s="7">
        <v>25</v>
      </c>
      <c r="C9" s="2"/>
      <c r="D9" s="2"/>
      <c r="E9" s="2"/>
      <c r="F9" s="2"/>
      <c r="G9" s="2"/>
      <c r="H9" s="2"/>
    </row>
    <row r="10" spans="1:9" ht="20.100000000000001" customHeight="1" x14ac:dyDescent="0.25">
      <c r="A10" s="3" t="s">
        <v>20</v>
      </c>
      <c r="B10" s="7">
        <v>400</v>
      </c>
      <c r="C10" s="2"/>
      <c r="D10" s="2"/>
      <c r="E10" s="2"/>
      <c r="F10" s="2"/>
      <c r="G10" s="2"/>
      <c r="H10" s="2"/>
    </row>
    <row r="11" spans="1:9" ht="20.100000000000001" customHeight="1" x14ac:dyDescent="0.25">
      <c r="A11" s="1" t="s">
        <v>10</v>
      </c>
      <c r="B11" s="7">
        <v>45</v>
      </c>
      <c r="C11" s="2"/>
      <c r="D11" s="2"/>
      <c r="E11" s="2"/>
      <c r="F11" s="2"/>
      <c r="G11" s="2"/>
      <c r="H11" s="2"/>
    </row>
    <row r="12" spans="1:9" ht="20.100000000000001" customHeight="1" x14ac:dyDescent="0.25">
      <c r="A12" s="1" t="s">
        <v>16</v>
      </c>
      <c r="B12" s="7">
        <v>2</v>
      </c>
      <c r="C12" s="2"/>
      <c r="D12" s="2"/>
      <c r="E12" s="2"/>
      <c r="F12" s="2"/>
      <c r="G12" s="2"/>
      <c r="H12" s="2"/>
    </row>
    <row r="13" spans="1:9" ht="20.100000000000001" customHeight="1" x14ac:dyDescent="0.25">
      <c r="A13" s="1" t="s">
        <v>17</v>
      </c>
      <c r="B13" s="7">
        <v>2</v>
      </c>
      <c r="C13" s="2"/>
      <c r="D13" s="2"/>
      <c r="E13" s="2"/>
      <c r="F13" s="2"/>
      <c r="G13" s="2"/>
      <c r="H13" s="2"/>
    </row>
    <row r="14" spans="1:9" ht="20.100000000000001" customHeight="1" x14ac:dyDescent="0.25">
      <c r="A14" s="3" t="s">
        <v>18</v>
      </c>
      <c r="B14" s="8">
        <f>B12*PI()*B7^2/4</f>
        <v>157.07963267948966</v>
      </c>
      <c r="C14" s="2"/>
      <c r="D14" s="2"/>
      <c r="E14" s="2"/>
      <c r="F14" s="2"/>
      <c r="G14" s="2"/>
      <c r="H14" s="2"/>
    </row>
    <row r="15" spans="1:9" ht="20.100000000000001" customHeight="1" x14ac:dyDescent="0.25">
      <c r="A15" s="3" t="s">
        <v>19</v>
      </c>
      <c r="B15" s="8">
        <f>B13*PI()*B7^2/4</f>
        <v>157.07963267948966</v>
      </c>
      <c r="C15" s="2"/>
      <c r="D15" s="2"/>
      <c r="E15" s="2"/>
      <c r="F15" s="2"/>
      <c r="G15" s="2"/>
      <c r="H15" s="2"/>
    </row>
    <row r="16" spans="1:9" ht="20.100000000000001" customHeight="1" x14ac:dyDescent="0.25">
      <c r="A16" s="3" t="s">
        <v>14</v>
      </c>
      <c r="B16" s="8">
        <f>B14*B10*D4/G3</f>
        <v>55959.619142068186</v>
      </c>
      <c r="C16" s="2"/>
      <c r="D16" s="2"/>
      <c r="E16" s="2"/>
      <c r="F16" s="2"/>
      <c r="G16" s="2"/>
      <c r="H16" s="2"/>
    </row>
    <row r="17" spans="1:8" ht="20.100000000000001" customHeight="1" x14ac:dyDescent="0.25">
      <c r="A17" s="3" t="s">
        <v>15</v>
      </c>
      <c r="B17" s="8">
        <f>B15*B10*D5/G3</f>
        <v>55959.619142068186</v>
      </c>
      <c r="C17" s="2"/>
      <c r="D17" s="2"/>
      <c r="E17" s="2"/>
      <c r="F17" s="2"/>
      <c r="G17" s="2"/>
      <c r="H17" s="2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seyed masoud</dc:creator>
  <cp:lastModifiedBy>seyed masoud</cp:lastModifiedBy>
  <dcterms:created xsi:type="dcterms:W3CDTF">2021-03-02T12:50:37Z</dcterms:created>
  <dcterms:modified xsi:type="dcterms:W3CDTF">2021-03-02T21:10:59Z</dcterms:modified>
</cp:coreProperties>
</file>